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BRIL 2011" sheetId="1" r:id="rId1"/>
  </sheets>
  <definedNames>
    <definedName name="_xlnm.Print_Area" localSheetId="0">'ABRIL 2011'!$A$1:$G$70</definedName>
  </definedNames>
  <calcPr fullCalcOnLoad="1"/>
</workbook>
</file>

<file path=xl/sharedStrings.xml><?xml version="1.0" encoding="utf-8"?>
<sst xmlns="http://schemas.openxmlformats.org/spreadsheetml/2006/main" count="42" uniqueCount="42">
  <si>
    <t>SALDO ANTERIOR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</si>
  <si>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</si>
  <si>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</si>
  <si>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</si>
  <si>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</si>
  <si>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</si>
  <si>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</si>
  <si>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</si>
  <si>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</si>
  <si>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</si>
  <si>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</si>
  <si>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</si>
  <si>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</si>
  <si>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</si>
  <si>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</si>
  <si>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</si>
  <si>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</si>
  <si>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</si>
  <si>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</si>
  <si>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DEMONSTRATIVO CONTÁBIL - ABRIL / 2011</t>
  </si>
  <si>
    <t>SALDO ANTERIOR + RECEITAS - DESPESAS + CH A COMPENSAR ( EM 30 / 04 / 2011 )</t>
  </si>
  <si>
    <t>Pgto. diárias / reunião diretoria / Assembléia Geral (ch 850330)</t>
  </si>
  <si>
    <t>Pgto. aquisição de boneco (Judas) para ato público (ch 850330)</t>
  </si>
  <si>
    <t>Pgto. alimentação /  reunião / plantão Diretoria (ch 850330)</t>
  </si>
  <si>
    <t>Pgto. banda em ato público (ch 850331)</t>
  </si>
  <si>
    <t>Pgto. locação carro de som para ato público (ch 850331)</t>
  </si>
  <si>
    <t>Pgto. combustivel diretoria - Assembléia Geral (ch 850330 / 331)</t>
  </si>
  <si>
    <t>Pgto. transporte para a participação dos docentes  - greve geral (ch 850331)</t>
  </si>
  <si>
    <t>Despesas Bancárias - mês 04 / 2011</t>
  </si>
  <si>
    <r>
      <t>FUNDO DE MOBILIZAÇÃO- (</t>
    </r>
    <r>
      <rPr>
        <b/>
        <i/>
        <u val="single"/>
        <sz val="14"/>
        <color indexed="60"/>
        <rFont val="Arial"/>
        <family val="2"/>
      </rPr>
      <t>Greve)</t>
    </r>
  </si>
  <si>
    <t xml:space="preserve">Pgto. cópias diversas (ch 850331) divulgação  de material </t>
  </si>
  <si>
    <t xml:space="preserve">Aquisição de material de consumo (ch 850330 / 331) reunião comando de greve </t>
  </si>
  <si>
    <t xml:space="preserve">Pgto. confecção de panfletos (ch 850330)  da greve geral p/divulgação </t>
  </si>
  <si>
    <t>Pgto. confecção de faixas / banner (ch 850330 / 331)  greve</t>
  </si>
  <si>
    <t>Pgto. A Tarde on Line (ch 850328)  Nota  (dividido entre as quatro Ad´s) greve</t>
  </si>
  <si>
    <t xml:space="preserve">Pgto. táxi reunião / plantão Diretoria  e assembléias (ch 850330) greve docente </t>
  </si>
  <si>
    <t>Pgto. serviço de apoio (pessoal) na paralisação e Assembléia Geral (ch 850330 / 331)</t>
  </si>
  <si>
    <t>Pgto. Panfletagem no campus IV  Jacobina (ch 850331)</t>
  </si>
  <si>
    <t>Pgto. Grupo de teatro - atividadeno campus IV  em Jacobina (ch 850331)</t>
  </si>
  <si>
    <t>Pgto. passagens para reunião com diretoria / Assembléia Geral ( base)  (ch 850330 / 331)</t>
  </si>
  <si>
    <t>Francisco Hilder M.E 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</si>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</sst>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53" applyFont="1" applyFill="1" applyBorder="1" applyAlignment="1">
      <alignment/>
    </xf>
    <xf numFmtId="171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53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53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53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53" applyFont="1" applyFill="1" applyBorder="1" applyAlignment="1">
      <alignment horizontal="right"/>
    </xf>
    <xf numFmtId="171" fontId="2" fillId="0" borderId="22" xfId="53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14" xfId="53" applyFont="1" applyFill="1" applyBorder="1" applyAlignment="1">
      <alignment/>
    </xf>
    <xf numFmtId="171" fontId="0" fillId="0" borderId="22" xfId="53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90" zoomScaleNormal="90" zoomScalePageLayoutView="0" workbookViewId="0" topLeftCell="A26">
      <selection activeCell="E54" sqref="E54:F5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16384" width="11.421875" style="5" customWidth="1"/>
  </cols>
  <sheetData>
    <row r="1" spans="1:8" s="23" customFormat="1" ht="19.5" thickBot="1">
      <c r="A1" s="97" t="s">
        <v>1</v>
      </c>
      <c r="B1" s="97"/>
      <c r="C1" s="97"/>
      <c r="D1" s="97"/>
      <c r="E1" s="97"/>
      <c r="F1" s="97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98" t="s">
        <v>19</v>
      </c>
      <c r="B3" s="98"/>
      <c r="C3" s="98"/>
      <c r="D3" s="98"/>
      <c r="E3" s="98"/>
      <c r="F3" s="98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29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SUM(F7:F8)</f>
        <v>118507.84</v>
      </c>
      <c r="H6" s="68"/>
    </row>
    <row r="7" spans="1:8" ht="12.75">
      <c r="A7" s="79"/>
      <c r="B7" s="86" t="s">
        <v>11</v>
      </c>
      <c r="C7" s="86"/>
      <c r="D7" s="86"/>
      <c r="E7" s="87"/>
      <c r="F7" s="84">
        <f>15029.09</f>
        <v>15029.09</v>
      </c>
      <c r="H7" s="68"/>
    </row>
    <row r="8" spans="1:8" ht="12.75">
      <c r="A8" s="75"/>
      <c r="B8" s="76" t="s">
        <v>14</v>
      </c>
      <c r="C8" s="76"/>
      <c r="D8" s="76"/>
      <c r="E8" s="77"/>
      <c r="F8" s="85">
        <f>50000+53478.75</f>
        <v>103478.75</v>
      </c>
      <c r="H8" s="68"/>
    </row>
    <row r="9" spans="1:8" ht="13.5" customHeight="1">
      <c r="A9" s="3"/>
      <c r="B9" s="30"/>
      <c r="C9" s="30"/>
      <c r="D9" s="30"/>
      <c r="E9" s="31"/>
      <c r="F9" s="32"/>
      <c r="H9" s="68"/>
    </row>
    <row r="10" spans="1:8" ht="12.75">
      <c r="A10" s="30" t="s">
        <v>2</v>
      </c>
      <c r="B10" s="30"/>
      <c r="C10" s="33"/>
      <c r="D10" s="33"/>
      <c r="E10" s="34"/>
      <c r="F10" s="89">
        <f>SUM(F11:F12)</f>
        <v>100</v>
      </c>
      <c r="G10" s="33"/>
      <c r="H10" s="68"/>
    </row>
    <row r="11" spans="1:8" ht="12.75">
      <c r="A11" s="79"/>
      <c r="B11" s="80" t="s">
        <v>3</v>
      </c>
      <c r="C11" s="2"/>
      <c r="D11" s="2"/>
      <c r="E11" s="90"/>
      <c r="F11" s="92">
        <v>0</v>
      </c>
      <c r="G11" s="33"/>
      <c r="H11" s="69"/>
    </row>
    <row r="12" spans="1:8" ht="12.75">
      <c r="A12" s="75"/>
      <c r="B12" s="82" t="s">
        <v>15</v>
      </c>
      <c r="C12" s="7"/>
      <c r="D12" s="7"/>
      <c r="E12" s="91"/>
      <c r="F12" s="57">
        <v>100</v>
      </c>
      <c r="G12" s="33"/>
      <c r="H12" s="69"/>
    </row>
    <row r="13" spans="1:8" ht="12.75">
      <c r="A13" s="42"/>
      <c r="B13" s="42"/>
      <c r="C13" s="42"/>
      <c r="D13" s="42"/>
      <c r="E13" s="43"/>
      <c r="F13" s="36"/>
      <c r="H13" s="68"/>
    </row>
    <row r="14" spans="1:8" ht="12.75">
      <c r="A14" s="37" t="s">
        <v>4</v>
      </c>
      <c r="B14" s="38"/>
      <c r="C14" s="38"/>
      <c r="D14" s="38"/>
      <c r="E14" s="39"/>
      <c r="F14" s="40">
        <f>+F6+F10</f>
        <v>118607.84</v>
      </c>
      <c r="H14" s="68"/>
    </row>
    <row r="15" spans="1:8" ht="12.75">
      <c r="A15" s="41"/>
      <c r="B15" s="41"/>
      <c r="C15" s="42"/>
      <c r="D15" s="42"/>
      <c r="E15" s="43"/>
      <c r="F15" s="36"/>
      <c r="H15" s="68"/>
    </row>
    <row r="16" spans="1:8" ht="11.25" customHeight="1">
      <c r="A16" s="42"/>
      <c r="B16" s="42"/>
      <c r="C16" s="42"/>
      <c r="D16" s="42"/>
      <c r="E16" s="44"/>
      <c r="F16" s="43"/>
      <c r="G16" s="45" t="s">
        <v>5</v>
      </c>
      <c r="H16" s="68"/>
    </row>
    <row r="17" spans="1:8" ht="15" customHeight="1">
      <c r="A17" s="18" t="s">
        <v>6</v>
      </c>
      <c r="B17" s="46"/>
      <c r="C17" s="46"/>
      <c r="D17" s="46"/>
      <c r="E17" s="46" t="s">
        <v>7</v>
      </c>
      <c r="F17" s="35">
        <f>F18+F42+F26</f>
        <v>12000.000000000002</v>
      </c>
      <c r="G17" s="47">
        <f>F$17/F$10</f>
        <v>120.00000000000001</v>
      </c>
      <c r="H17" s="70"/>
    </row>
    <row r="18" spans="1:8" ht="15.75" customHeight="1">
      <c r="A18" s="11" t="s">
        <v>16</v>
      </c>
      <c r="B18" s="48"/>
      <c r="C18" s="48"/>
      <c r="D18" s="48"/>
      <c r="E18" s="49"/>
      <c r="F18" s="50">
        <f>SUM(F19:F24)</f>
        <v>1623.22</v>
      </c>
      <c r="G18" s="47">
        <f>F$18/F$10</f>
        <v>16.2322</v>
      </c>
      <c r="H18" s="68"/>
    </row>
    <row r="19" spans="1:8" ht="6" customHeight="1">
      <c r="A19" s="51"/>
      <c r="B19" s="3"/>
      <c r="C19" s="3"/>
      <c r="D19" s="3"/>
      <c r="E19" s="52"/>
      <c r="F19" s="53"/>
      <c r="G19" s="54"/>
      <c r="H19" s="69"/>
    </row>
    <row r="20" spans="1:8" ht="15.75" customHeight="1">
      <c r="A20" s="51"/>
      <c r="B20" s="55" t="s">
        <v>30</v>
      </c>
      <c r="C20" s="3"/>
      <c r="D20" s="3"/>
      <c r="E20" s="52"/>
      <c r="F20" s="53">
        <f>70</f>
        <v>70</v>
      </c>
      <c r="G20" s="54"/>
      <c r="H20" s="69"/>
    </row>
    <row r="21" spans="1:8" ht="15.75" customHeight="1">
      <c r="A21" s="51"/>
      <c r="B21" s="55" t="s">
        <v>31</v>
      </c>
      <c r="C21" s="3"/>
      <c r="D21" s="3"/>
      <c r="E21" s="52"/>
      <c r="F21" s="53">
        <f>9.72+14.94+34.28+6.5+14.38+23.02+38.33+27.55+4.5</f>
        <v>173.22</v>
      </c>
      <c r="G21" s="54"/>
      <c r="H21" s="69"/>
    </row>
    <row r="22" spans="1:8" ht="15.75" customHeight="1">
      <c r="A22" s="51"/>
      <c r="B22" s="55" t="s">
        <v>32</v>
      </c>
      <c r="C22" s="3"/>
      <c r="D22" s="3"/>
      <c r="E22" s="52"/>
      <c r="F22" s="95">
        <f>300</f>
        <v>300</v>
      </c>
      <c r="G22" s="54"/>
      <c r="H22" s="69"/>
    </row>
    <row r="23" spans="1:8" ht="15.75" customHeight="1">
      <c r="A23" s="51"/>
      <c r="B23" s="55" t="s">
        <v>33</v>
      </c>
      <c r="C23" s="3"/>
      <c r="D23" s="3"/>
      <c r="E23" s="52"/>
      <c r="F23" s="78">
        <f>360+40+60+360+260</f>
        <v>1080</v>
      </c>
      <c r="G23" s="54"/>
      <c r="H23" s="69"/>
    </row>
    <row r="24" spans="1:8" ht="12.75">
      <c r="A24" s="6"/>
      <c r="B24" s="82" t="s">
        <v>34</v>
      </c>
      <c r="C24" s="7"/>
      <c r="D24" s="7"/>
      <c r="E24" s="56"/>
      <c r="F24" s="57"/>
      <c r="G24" s="8"/>
      <c r="H24" s="71"/>
    </row>
    <row r="25" spans="6:8" s="3" customFormat="1" ht="12.75">
      <c r="F25" s="9"/>
      <c r="G25" s="10"/>
      <c r="H25" s="71"/>
    </row>
    <row r="26" spans="1:8" ht="15.75" customHeight="1">
      <c r="A26" s="11" t="s">
        <v>17</v>
      </c>
      <c r="B26" s="48"/>
      <c r="C26" s="48"/>
      <c r="D26" s="48"/>
      <c r="E26" s="48"/>
      <c r="F26" s="50">
        <f>SUM(F27:F40)</f>
        <v>10495.240000000002</v>
      </c>
      <c r="G26" s="58">
        <f>F$26/F$10</f>
        <v>104.95240000000001</v>
      </c>
      <c r="H26" s="68"/>
    </row>
    <row r="27" spans="1:8" s="3" customFormat="1" ht="3.75" customHeight="1">
      <c r="A27" s="59"/>
      <c r="B27" s="2"/>
      <c r="C27" s="2"/>
      <c r="D27" s="2"/>
      <c r="E27" s="60"/>
      <c r="F27" s="61"/>
      <c r="G27" s="62"/>
      <c r="H27" s="71"/>
    </row>
    <row r="28" spans="1:8" s="3" customFormat="1" ht="12.75" customHeight="1">
      <c r="A28" s="1"/>
      <c r="B28" s="55" t="s">
        <v>35</v>
      </c>
      <c r="E28" s="52"/>
      <c r="F28" s="78">
        <f>50+97+19+5.12+160+15+19+14+17.25+20+50+50+18+19+25+52+52+52+35.5+32+30.15+20+16+22</f>
        <v>890.02</v>
      </c>
      <c r="G28" s="4"/>
      <c r="H28" s="71"/>
    </row>
    <row r="29" spans="1:8" s="3" customFormat="1" ht="12.75" customHeight="1">
      <c r="A29" s="1"/>
      <c r="B29" s="55" t="s">
        <v>36</v>
      </c>
      <c r="E29" s="52"/>
      <c r="F29" s="78">
        <f>120+50</f>
        <v>170</v>
      </c>
      <c r="G29" s="4"/>
      <c r="H29" s="71"/>
    </row>
    <row r="30" spans="1:8" s="3" customFormat="1" ht="12.75" customHeight="1">
      <c r="A30" s="1"/>
      <c r="B30" s="94" t="s">
        <v>25</v>
      </c>
      <c r="E30" s="52"/>
      <c r="F30" s="78">
        <f>240</f>
        <v>240</v>
      </c>
      <c r="G30" s="4"/>
      <c r="H30" s="71"/>
    </row>
    <row r="31" spans="1:8" s="3" customFormat="1" ht="12.75" customHeight="1">
      <c r="A31" s="1"/>
      <c r="B31" s="94" t="s">
        <v>22</v>
      </c>
      <c r="E31" s="52"/>
      <c r="F31" s="78">
        <v>150</v>
      </c>
      <c r="G31" s="4"/>
      <c r="H31" s="71"/>
    </row>
    <row r="32" spans="1:8" s="3" customFormat="1" ht="12.75" customHeight="1">
      <c r="A32" s="1"/>
      <c r="B32" s="94" t="s">
        <v>24</v>
      </c>
      <c r="E32" s="52"/>
      <c r="F32" s="78">
        <f>375</f>
        <v>375</v>
      </c>
      <c r="G32" s="4"/>
      <c r="H32" s="71"/>
    </row>
    <row r="33" spans="1:8" s="3" customFormat="1" ht="12.75" customHeight="1">
      <c r="A33" s="1"/>
      <c r="B33" s="94" t="s">
        <v>27</v>
      </c>
      <c r="E33" s="52"/>
      <c r="F33" s="78">
        <f>1000</f>
        <v>1000</v>
      </c>
      <c r="G33" s="4"/>
      <c r="H33" s="71"/>
    </row>
    <row r="34" spans="1:8" s="3" customFormat="1" ht="12.75" customHeight="1">
      <c r="A34" s="1"/>
      <c r="B34" s="55" t="s">
        <v>37</v>
      </c>
      <c r="E34" s="52"/>
      <c r="F34" s="78">
        <v>75</v>
      </c>
      <c r="G34" s="4"/>
      <c r="H34" s="71"/>
    </row>
    <row r="35" spans="1:8" s="3" customFormat="1" ht="12.75" customHeight="1">
      <c r="A35" s="1"/>
      <c r="B35" s="55" t="s">
        <v>38</v>
      </c>
      <c r="E35" s="52"/>
      <c r="F35" s="78">
        <f>300</f>
        <v>300</v>
      </c>
      <c r="G35" s="4"/>
      <c r="H35" s="71"/>
    </row>
    <row r="36" spans="1:8" s="3" customFormat="1" ht="12.75" customHeight="1">
      <c r="A36" s="1"/>
      <c r="B36" s="94" t="s">
        <v>23</v>
      </c>
      <c r="E36" s="52"/>
      <c r="F36" s="78">
        <f>19+16.42+13.34+14+18+9.5+27+24+13+14+26+12+14.75+6.67</f>
        <v>227.67999999999998</v>
      </c>
      <c r="G36" s="4"/>
      <c r="H36" s="71"/>
    </row>
    <row r="37" spans="1:8" s="3" customFormat="1" ht="12.75" customHeight="1">
      <c r="A37" s="1"/>
      <c r="B37" s="55" t="s">
        <v>39</v>
      </c>
      <c r="E37" s="52"/>
      <c r="F37" s="78">
        <f>79.3+67+15.7+5.18+67+67+21.09+19.43+147.92+225.66+165.19+0.93+4257.51+71.06+127+127+48.8+24.28+20.89+110.76+271</f>
        <v>5939.700000000001</v>
      </c>
      <c r="G37" s="4"/>
      <c r="H37" s="71"/>
    </row>
    <row r="38" spans="1:8" s="3" customFormat="1" ht="12.75">
      <c r="A38" s="1"/>
      <c r="B38" s="94" t="s">
        <v>21</v>
      </c>
      <c r="E38" s="52"/>
      <c r="F38" s="63">
        <f>80+160+80+80+80+80+80</f>
        <v>640</v>
      </c>
      <c r="G38" s="4"/>
      <c r="H38" s="71"/>
    </row>
    <row r="39" spans="1:8" s="3" customFormat="1" ht="12.75">
      <c r="A39" s="1"/>
      <c r="B39" s="94" t="s">
        <v>26</v>
      </c>
      <c r="E39" s="52"/>
      <c r="F39" s="63">
        <f>20+100+80.01+85.03+100+102.8</f>
        <v>487.84</v>
      </c>
      <c r="G39" s="4"/>
      <c r="H39" s="71"/>
    </row>
    <row r="40" spans="1:8" s="3" customFormat="1" ht="4.5" customHeight="1">
      <c r="A40" s="6"/>
      <c r="B40" s="7"/>
      <c r="C40" s="7"/>
      <c r="D40" s="7"/>
      <c r="E40" s="56"/>
      <c r="F40" s="64"/>
      <c r="G40" s="8"/>
      <c r="H40" s="71"/>
    </row>
    <row r="41" spans="6:8" s="3" customFormat="1" ht="12.75">
      <c r="F41" s="9"/>
      <c r="G41" s="10"/>
      <c r="H41" s="71"/>
    </row>
    <row r="42" spans="1:8" ht="15.75" customHeight="1">
      <c r="A42" s="11" t="s">
        <v>18</v>
      </c>
      <c r="B42" s="2"/>
      <c r="C42" s="48"/>
      <c r="D42" s="48"/>
      <c r="E42" s="48"/>
      <c r="F42" s="50">
        <f>SUM(F43:F45)</f>
        <v>-118.46</v>
      </c>
      <c r="G42" s="47">
        <f>F$42/F$10</f>
        <v>-1.1845999999999999</v>
      </c>
      <c r="H42" s="68"/>
    </row>
    <row r="43" spans="1:8" ht="3" customHeight="1">
      <c r="A43" s="1"/>
      <c r="B43" s="2"/>
      <c r="C43" s="3"/>
      <c r="D43" s="3"/>
      <c r="E43" s="3"/>
      <c r="F43" s="20"/>
      <c r="G43" s="4"/>
      <c r="H43" s="71"/>
    </row>
    <row r="44" spans="1:8" ht="13.5" customHeight="1">
      <c r="A44" s="1"/>
      <c r="B44" s="3" t="s">
        <v>10</v>
      </c>
      <c r="C44" s="3"/>
      <c r="D44" s="3"/>
      <c r="E44" s="3"/>
      <c r="F44" s="20">
        <v>-118.46</v>
      </c>
      <c r="G44" s="4"/>
      <c r="H44" s="71"/>
    </row>
    <row r="45" spans="1:8" ht="12.75">
      <c r="A45" s="6"/>
      <c r="B45" s="93" t="s">
        <v>28</v>
      </c>
      <c r="C45" s="7"/>
      <c r="D45" s="7"/>
      <c r="E45" s="7"/>
      <c r="F45" s="21">
        <v>0</v>
      </c>
      <c r="G45" s="8"/>
      <c r="H45" s="71"/>
    </row>
    <row r="46" spans="1:8" ht="12.75">
      <c r="A46" s="3"/>
      <c r="B46" s="3"/>
      <c r="C46" s="3"/>
      <c r="D46" s="3"/>
      <c r="E46" s="3"/>
      <c r="F46" s="9"/>
      <c r="G46" s="10"/>
      <c r="H46" s="71"/>
    </row>
    <row r="47" spans="1:8" ht="15.75" customHeight="1">
      <c r="A47" s="11" t="s">
        <v>20</v>
      </c>
      <c r="B47" s="12"/>
      <c r="C47" s="12"/>
      <c r="D47" s="12"/>
      <c r="E47" s="12"/>
      <c r="F47" s="13"/>
      <c r="G47" s="14">
        <f>F14-F17</f>
        <v>106607.84</v>
      </c>
      <c r="H47" s="71"/>
    </row>
    <row r="48" spans="1:8" ht="9" customHeight="1">
      <c r="A48" s="15"/>
      <c r="F48" s="16"/>
      <c r="G48" s="17"/>
      <c r="H48" s="71"/>
    </row>
    <row r="49" spans="1:8" ht="12.75">
      <c r="A49" s="79"/>
      <c r="B49" s="80" t="s">
        <v>12</v>
      </c>
      <c r="C49" s="80"/>
      <c r="D49" s="80"/>
      <c r="E49" s="80"/>
      <c r="F49" s="81"/>
      <c r="G49" s="84">
        <v>3029.09</v>
      </c>
      <c r="H49" s="68"/>
    </row>
    <row r="50" spans="1:8" ht="12.75">
      <c r="A50" s="75"/>
      <c r="B50" s="82" t="s">
        <v>13</v>
      </c>
      <c r="C50" s="82"/>
      <c r="D50" s="82"/>
      <c r="E50" s="82"/>
      <c r="F50" s="83"/>
      <c r="G50" s="85">
        <f>50000+53478.75+100</f>
        <v>103578.75</v>
      </c>
      <c r="H50" s="68"/>
    </row>
    <row r="51" spans="1:8" ht="27" customHeight="1">
      <c r="A51" s="18"/>
      <c r="B51" s="18"/>
      <c r="C51" s="18"/>
      <c r="D51" s="18"/>
      <c r="E51" s="18"/>
      <c r="F51" s="18"/>
      <c r="G51" s="19"/>
      <c r="H51" s="68"/>
    </row>
    <row r="52" spans="2:8" ht="43.5" customHeight="1">
      <c r="B52" s="99"/>
      <c r="C52" s="99"/>
      <c r="D52" s="65"/>
      <c r="E52" s="100"/>
      <c r="F52" s="99"/>
      <c r="H52" s="68"/>
    </row>
    <row r="53" spans="1:8" ht="12.75">
      <c r="A53" s="66"/>
      <c r="B53" s="96" t="s">
        <v>8</v>
      </c>
      <c r="C53" s="96"/>
      <c r="D53" s="65"/>
      <c r="E53" s="101" t="s">
        <v>40</v>
      </c>
      <c r="F53" s="96"/>
      <c r="H53" s="68"/>
    </row>
    <row r="54" spans="1:8" ht="12.75">
      <c r="A54" s="66"/>
      <c r="B54" s="96" t="s">
        <v>9</v>
      </c>
      <c r="C54" s="96"/>
      <c r="D54" s="65"/>
      <c r="E54" s="101" t="s">
        <v>41</v>
      </c>
      <c r="F54" s="96"/>
      <c r="H54" s="68"/>
    </row>
    <row r="55" spans="1:8" ht="12.75">
      <c r="A55" s="66"/>
      <c r="B55" s="66"/>
      <c r="C55" s="66"/>
      <c r="D55" s="66"/>
      <c r="E55" s="26"/>
      <c r="F55" s="26"/>
      <c r="H55" s="68"/>
    </row>
    <row r="56" spans="1:8" ht="12.75">
      <c r="A56" s="66"/>
      <c r="B56" s="66"/>
      <c r="C56" s="66"/>
      <c r="D56" s="66"/>
      <c r="E56" s="26"/>
      <c r="F56" s="26"/>
      <c r="H56" s="68"/>
    </row>
    <row r="57" spans="1:8" ht="12.75">
      <c r="A57" s="66"/>
      <c r="H57" s="68"/>
    </row>
    <row r="58" spans="1:8" ht="12.75">
      <c r="A58" s="66"/>
      <c r="H58" s="68"/>
    </row>
    <row r="59" spans="1:8" ht="12.75">
      <c r="A59" s="66"/>
      <c r="H59" s="68"/>
    </row>
    <row r="60" spans="1:8" ht="12.75">
      <c r="A60" s="66"/>
      <c r="H60" s="68"/>
    </row>
    <row r="61" ht="12.75">
      <c r="H61" s="68"/>
    </row>
    <row r="62" ht="12.75">
      <c r="H62" s="68"/>
    </row>
    <row r="63" ht="12.75">
      <c r="H63" s="68"/>
    </row>
    <row r="64" ht="12.75">
      <c r="H64" s="68"/>
    </row>
    <row r="65" ht="12.75">
      <c r="H65" s="68"/>
    </row>
    <row r="66" ht="12.75">
      <c r="H66" s="68"/>
    </row>
    <row r="67" ht="12.75">
      <c r="H67" s="68"/>
    </row>
    <row r="68" ht="12.75">
      <c r="H68" s="68"/>
    </row>
    <row r="69" ht="12.75">
      <c r="H69" s="68"/>
    </row>
    <row r="70" ht="12.75">
      <c r="H70" s="68"/>
    </row>
    <row r="71" ht="12.75">
      <c r="H71" s="68"/>
    </row>
    <row r="72" ht="12.75">
      <c r="H72" s="68"/>
    </row>
    <row r="73" ht="12.75">
      <c r="H73" s="68"/>
    </row>
    <row r="74" ht="12.75">
      <c r="H74" s="68"/>
    </row>
    <row r="75" ht="12.75">
      <c r="H75" s="68"/>
    </row>
    <row r="76" ht="12.75">
      <c r="H76" s="68"/>
    </row>
    <row r="77" ht="12.75">
      <c r="H77" s="68"/>
    </row>
    <row r="78" ht="12.75">
      <c r="H78" s="68"/>
    </row>
    <row r="79" ht="12.75">
      <c r="H79" s="68"/>
    </row>
    <row r="80" ht="12.75">
      <c r="H80" s="68"/>
    </row>
    <row r="81" ht="12.75">
      <c r="H81" s="68"/>
    </row>
    <row r="82" ht="12.75">
      <c r="H82" s="68"/>
    </row>
    <row r="83" ht="12.75">
      <c r="H83" s="68"/>
    </row>
    <row r="84" ht="12.75">
      <c r="H84" s="68"/>
    </row>
    <row r="85" ht="12.75">
      <c r="H85" s="68"/>
    </row>
    <row r="86" ht="12.75">
      <c r="H86" s="68"/>
    </row>
    <row r="87" ht="12.75">
      <c r="H87" s="68"/>
    </row>
    <row r="88" ht="12.75">
      <c r="H88" s="68"/>
    </row>
    <row r="89" ht="12.75">
      <c r="H89" s="68"/>
    </row>
    <row r="90" ht="12.75">
      <c r="H90" s="68"/>
    </row>
    <row r="91" ht="12.75">
      <c r="H91" s="68"/>
    </row>
    <row r="92" ht="12.75">
      <c r="H92" s="68"/>
    </row>
    <row r="93" ht="12.75">
      <c r="H93" s="68"/>
    </row>
    <row r="94" ht="12.75">
      <c r="H94" s="68"/>
    </row>
    <row r="95" ht="12.75">
      <c r="H95" s="68"/>
    </row>
    <row r="96" ht="12.75">
      <c r="H96" s="68"/>
    </row>
    <row r="97" ht="12.75">
      <c r="H97" s="68"/>
    </row>
    <row r="98" ht="12.75">
      <c r="H98" s="68"/>
    </row>
    <row r="99" ht="12.75">
      <c r="H99" s="68"/>
    </row>
    <row r="100" ht="12.75">
      <c r="H100" s="68"/>
    </row>
    <row r="101" ht="12.75">
      <c r="H101" s="68"/>
    </row>
    <row r="102" ht="12.75">
      <c r="H102" s="68"/>
    </row>
    <row r="103" ht="12.75">
      <c r="H103" s="68"/>
    </row>
    <row r="104" ht="12.75">
      <c r="H104" s="68"/>
    </row>
    <row r="105" ht="12.75">
      <c r="H105" s="68"/>
    </row>
    <row r="106" ht="12.75">
      <c r="H106" s="68"/>
    </row>
    <row r="107" ht="12.75">
      <c r="H107" s="68"/>
    </row>
    <row r="108" ht="12.75">
      <c r="H108" s="68"/>
    </row>
    <row r="109" ht="12.75">
      <c r="H109" s="68"/>
    </row>
    <row r="110" ht="12.75">
      <c r="H110" s="68"/>
    </row>
    <row r="111" ht="12.75">
      <c r="H111" s="68"/>
    </row>
    <row r="112" ht="12.75">
      <c r="H112" s="68"/>
    </row>
    <row r="113" ht="12.75">
      <c r="H113" s="68"/>
    </row>
    <row r="114" ht="12.75">
      <c r="H114" s="68"/>
    </row>
    <row r="115" ht="12.75">
      <c r="H115" s="68"/>
    </row>
    <row r="116" ht="12.75">
      <c r="H116" s="68"/>
    </row>
    <row r="117" ht="12.75">
      <c r="H117" s="68"/>
    </row>
    <row r="118" ht="12.75">
      <c r="H118" s="68"/>
    </row>
    <row r="119" ht="12.75">
      <c r="H119" s="68"/>
    </row>
    <row r="120" ht="12.75">
      <c r="H120" s="68"/>
    </row>
    <row r="121" ht="12.75">
      <c r="H121" s="68"/>
    </row>
    <row r="122" ht="12.75">
      <c r="H122" s="68"/>
    </row>
    <row r="123" ht="12.75">
      <c r="H123" s="68"/>
    </row>
    <row r="124" ht="12.75">
      <c r="H124" s="68"/>
    </row>
    <row r="125" ht="12.75">
      <c r="H125" s="68"/>
    </row>
    <row r="126" ht="12.75">
      <c r="H126" s="68"/>
    </row>
    <row r="127" ht="12.75">
      <c r="H127" s="68"/>
    </row>
    <row r="128" ht="12.75">
      <c r="H128" s="68"/>
    </row>
    <row r="129" ht="12.75">
      <c r="H129" s="68"/>
    </row>
    <row r="130" ht="12.75">
      <c r="H130" s="68"/>
    </row>
    <row r="131" ht="12.75">
      <c r="H131" s="68"/>
    </row>
    <row r="132" ht="12.75">
      <c r="H132" s="68"/>
    </row>
    <row r="133" ht="12.75">
      <c r="H133" s="68"/>
    </row>
    <row r="134" ht="12.75">
      <c r="H134" s="68"/>
    </row>
    <row r="135" ht="12.75">
      <c r="H135" s="68"/>
    </row>
    <row r="136" ht="12.75">
      <c r="H136" s="68"/>
    </row>
    <row r="137" ht="12.75">
      <c r="H137" s="68"/>
    </row>
    <row r="138" ht="12.75">
      <c r="H138" s="68"/>
    </row>
    <row r="139" ht="12.75">
      <c r="H139" s="68"/>
    </row>
    <row r="140" ht="12.75">
      <c r="H140" s="68"/>
    </row>
    <row r="141" ht="12.75">
      <c r="H141" s="68"/>
    </row>
    <row r="142" ht="12.75">
      <c r="H142" s="68"/>
    </row>
    <row r="143" ht="12.75">
      <c r="H143" s="68"/>
    </row>
    <row r="144" ht="12.75">
      <c r="H144" s="68"/>
    </row>
    <row r="145" ht="12.75">
      <c r="H145" s="68"/>
    </row>
    <row r="146" ht="12.75">
      <c r="H146" s="68"/>
    </row>
    <row r="147" ht="12.75">
      <c r="H147" s="68"/>
    </row>
    <row r="148" ht="12.75">
      <c r="H148" s="68"/>
    </row>
    <row r="149" ht="12.75">
      <c r="H149" s="68"/>
    </row>
    <row r="150" ht="12.75">
      <c r="H150" s="68"/>
    </row>
    <row r="151" ht="12.75">
      <c r="H151" s="68"/>
    </row>
    <row r="152" ht="12.75">
      <c r="H152" s="68"/>
    </row>
    <row r="153" ht="12.75">
      <c r="H153" s="68"/>
    </row>
    <row r="154" ht="12.75">
      <c r="H154" s="68"/>
    </row>
    <row r="155" ht="12.75">
      <c r="H155" s="68"/>
    </row>
    <row r="156" ht="12.75">
      <c r="H156" s="68"/>
    </row>
    <row r="157" ht="12.75">
      <c r="H157" s="68"/>
    </row>
    <row r="158" ht="12.75">
      <c r="H158" s="68"/>
    </row>
    <row r="159" ht="12.75">
      <c r="H159" s="68"/>
    </row>
    <row r="160" ht="12.75">
      <c r="H160" s="68"/>
    </row>
    <row r="161" ht="12.75">
      <c r="H161" s="68"/>
    </row>
    <row r="162" ht="12.75">
      <c r="H162" s="68"/>
    </row>
    <row r="163" ht="12.75">
      <c r="H163" s="68"/>
    </row>
    <row r="164" ht="12.75">
      <c r="H164" s="68"/>
    </row>
    <row r="165" ht="12.75">
      <c r="H165" s="68"/>
    </row>
    <row r="166" ht="12.75">
      <c r="H166" s="68"/>
    </row>
    <row r="167" ht="12.75">
      <c r="H167" s="68"/>
    </row>
    <row r="168" ht="12.75">
      <c r="H168" s="68"/>
    </row>
    <row r="169" ht="12.75">
      <c r="H169" s="68"/>
    </row>
    <row r="170" ht="12.75">
      <c r="H170" s="68"/>
    </row>
    <row r="171" ht="12.75">
      <c r="H171" s="68"/>
    </row>
    <row r="172" ht="12.75">
      <c r="H172" s="68"/>
    </row>
    <row r="173" ht="12.75">
      <c r="H173" s="68"/>
    </row>
    <row r="174" ht="12.75">
      <c r="H174" s="68"/>
    </row>
    <row r="175" ht="12.75">
      <c r="H175" s="68"/>
    </row>
    <row r="176" ht="12.75">
      <c r="H176" s="68"/>
    </row>
    <row r="177" ht="12.75">
      <c r="H177" s="68"/>
    </row>
    <row r="178" ht="12.75">
      <c r="H178" s="68"/>
    </row>
    <row r="179" ht="12.75">
      <c r="H179" s="68"/>
    </row>
    <row r="180" ht="12.75">
      <c r="H180" s="68"/>
    </row>
    <row r="181" ht="12.75">
      <c r="H181" s="68"/>
    </row>
    <row r="182" ht="12.75">
      <c r="H182" s="68"/>
    </row>
    <row r="183" ht="12.75">
      <c r="H183" s="68"/>
    </row>
    <row r="184" ht="12.75">
      <c r="H184" s="68"/>
    </row>
    <row r="185" ht="12.75">
      <c r="H185" s="68"/>
    </row>
    <row r="186" ht="12.75">
      <c r="H186" s="68"/>
    </row>
    <row r="187" ht="12.75">
      <c r="H187" s="68"/>
    </row>
    <row r="188" ht="12.75">
      <c r="H188" s="68"/>
    </row>
    <row r="189" ht="12.75">
      <c r="H189" s="68"/>
    </row>
    <row r="190" ht="12.75">
      <c r="H190" s="68"/>
    </row>
    <row r="191" ht="12.75">
      <c r="H191" s="68"/>
    </row>
    <row r="192" ht="12.75">
      <c r="H192" s="68"/>
    </row>
    <row r="193" ht="12.75">
      <c r="H193" s="68"/>
    </row>
    <row r="194" ht="12.75">
      <c r="H194" s="68"/>
    </row>
    <row r="195" ht="12.75">
      <c r="H195" s="68"/>
    </row>
    <row r="196" ht="12.75">
      <c r="H196" s="68"/>
    </row>
    <row r="197" ht="12.75">
      <c r="H197" s="68"/>
    </row>
    <row r="198" ht="12.75">
      <c r="H198" s="68"/>
    </row>
    <row r="199" ht="12.75">
      <c r="H199" s="68"/>
    </row>
    <row r="200" ht="12.75">
      <c r="H200" s="68"/>
    </row>
    <row r="201" ht="12.75">
      <c r="H201" s="68"/>
    </row>
    <row r="202" ht="12.75">
      <c r="H202" s="68"/>
    </row>
    <row r="203" ht="12.75">
      <c r="H203" s="68"/>
    </row>
    <row r="204" ht="12.75">
      <c r="H204" s="68"/>
    </row>
    <row r="205" ht="12.75">
      <c r="H205" s="68"/>
    </row>
    <row r="206" ht="12.75">
      <c r="H206" s="68"/>
    </row>
    <row r="207" ht="12.75">
      <c r="H207" s="68"/>
    </row>
    <row r="208" ht="12.75">
      <c r="H208" s="68"/>
    </row>
    <row r="209" ht="12.75">
      <c r="H209" s="68"/>
    </row>
  </sheetData>
  <sheetProtection/>
  <mergeCells count="8">
    <mergeCell ref="B53:C53"/>
    <mergeCell ref="E53:F53"/>
    <mergeCell ref="B54:C54"/>
    <mergeCell ref="E54:F54"/>
    <mergeCell ref="A1:F1"/>
    <mergeCell ref="A3:F3"/>
    <mergeCell ref="B52:C52"/>
    <mergeCell ref="E52:F52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 MASTER</cp:lastModifiedBy>
  <cp:lastPrinted>2011-11-09T03:44:27Z</cp:lastPrinted>
  <dcterms:created xsi:type="dcterms:W3CDTF">2006-10-01T22:06:14Z</dcterms:created>
  <dcterms:modified xsi:type="dcterms:W3CDTF">2012-07-06T11:59:19Z</dcterms:modified>
  <cp:category/>
  <cp:version/>
  <cp:contentType/>
  <cp:contentStatus/>
</cp:coreProperties>
</file>